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285" windowWidth="15120" windowHeight="7830"/>
  </bookViews>
  <sheets>
    <sheet name="2015" sheetId="12" r:id="rId1"/>
  </sheets>
  <calcPr calcId="145621"/>
</workbook>
</file>

<file path=xl/calcChain.xml><?xml version="1.0" encoding="utf-8"?>
<calcChain xmlns="http://schemas.openxmlformats.org/spreadsheetml/2006/main">
  <c r="E26" i="12" l="1"/>
  <c r="F26" i="12" s="1"/>
  <c r="E25" i="12"/>
  <c r="E24" i="12"/>
  <c r="E23" i="12"/>
  <c r="E22" i="12"/>
  <c r="F22" i="12" s="1"/>
  <c r="E21" i="12"/>
  <c r="E20" i="12"/>
  <c r="E19" i="12"/>
  <c r="E18" i="12"/>
  <c r="F18" i="12" s="1"/>
  <c r="E17" i="12"/>
  <c r="E16" i="12"/>
  <c r="E15" i="12"/>
  <c r="E14" i="12"/>
  <c r="F14" i="12" s="1"/>
  <c r="E13" i="12"/>
  <c r="E12" i="12"/>
  <c r="E11" i="12"/>
  <c r="E10" i="12"/>
  <c r="E9" i="12"/>
  <c r="E8" i="12"/>
  <c r="E7" i="12"/>
  <c r="E6" i="12"/>
  <c r="F6" i="12" s="1"/>
  <c r="E5" i="12"/>
  <c r="E4" i="12"/>
  <c r="E3" i="12"/>
  <c r="F25" i="12" l="1"/>
  <c r="G25" i="12" s="1"/>
  <c r="F3" i="12"/>
  <c r="G3" i="12" s="1"/>
  <c r="F7" i="12"/>
  <c r="F9" i="12"/>
  <c r="F13" i="12"/>
  <c r="G13" i="12" s="1"/>
  <c r="F17" i="12"/>
  <c r="G17" i="12" s="1"/>
  <c r="F21" i="12"/>
  <c r="F4" i="12"/>
  <c r="G4" i="12" s="1"/>
  <c r="F5" i="12"/>
  <c r="G5" i="12" s="1"/>
  <c r="F10" i="12"/>
  <c r="G10" i="12" s="1"/>
  <c r="G6" i="12"/>
  <c r="G9" i="12"/>
  <c r="G14" i="12"/>
  <c r="G18" i="12"/>
  <c r="G21" i="12"/>
  <c r="G22" i="12"/>
  <c r="G7" i="12"/>
  <c r="F8" i="12"/>
  <c r="G8" i="12" s="1"/>
  <c r="F11" i="12"/>
  <c r="G11" i="12" s="1"/>
  <c r="F12" i="12"/>
  <c r="G12" i="12" s="1"/>
  <c r="F15" i="12"/>
  <c r="G15" i="12" s="1"/>
  <c r="F16" i="12"/>
  <c r="G16" i="12" s="1"/>
  <c r="F19" i="12"/>
  <c r="G19" i="12" s="1"/>
  <c r="F20" i="12"/>
  <c r="G20" i="12" s="1"/>
  <c r="F23" i="12"/>
  <c r="G23" i="12" s="1"/>
  <c r="F24" i="12"/>
  <c r="G24" i="12" s="1"/>
  <c r="G26" i="12"/>
  <c r="H5" i="12" l="1"/>
  <c r="H3" i="12"/>
  <c r="H25" i="12"/>
  <c r="H19" i="12"/>
  <c r="H11" i="12"/>
  <c r="H21" i="12"/>
  <c r="H17" i="12"/>
  <c r="H13" i="12"/>
  <c r="H9" i="12"/>
  <c r="H23" i="12"/>
  <c r="H15" i="12"/>
  <c r="H7" i="12"/>
</calcChain>
</file>

<file path=xl/sharedStrings.xml><?xml version="1.0" encoding="utf-8"?>
<sst xmlns="http://schemas.openxmlformats.org/spreadsheetml/2006/main" count="75" uniqueCount="33">
  <si>
    <t>тариф</t>
  </si>
  <si>
    <t>без НДС</t>
  </si>
  <si>
    <t>НДС</t>
  </si>
  <si>
    <t>Всего</t>
  </si>
  <si>
    <t>Январь</t>
  </si>
  <si>
    <t>Февраль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</si>
  <si>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</si>
  <si>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</si>
  <si>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</si>
  <si>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</si>
  <si>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</si>
  <si>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</si>
  <si>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</si>
  <si>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</si>
  <si>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Март</t>
  </si>
  <si>
    <t>Апрель</t>
  </si>
  <si>
    <t>кВт*ч</t>
  </si>
  <si>
    <t>Эл. эн. по балансу</t>
  </si>
  <si>
    <t>Эл. эн. сверх баланса</t>
  </si>
  <si>
    <t>Итог</t>
  </si>
  <si>
    <t>2001/124</t>
  </si>
  <si>
    <t>от</t>
  </si>
  <si>
    <t>сч./ф №</t>
  </si>
  <si>
    <t>2001/170</t>
  </si>
  <si>
    <t>2001/203</t>
  </si>
  <si>
    <t>2001/257</t>
  </si>
  <si>
    <t>2001/285</t>
  </si>
  <si>
    <t>2001/367</t>
  </si>
  <si>
    <t>2001/394</t>
  </si>
  <si>
    <t>2001/473</t>
  </si>
  <si>
    <t>2001/537</t>
  </si>
  <si>
    <t>2001/595</t>
  </si>
  <si>
    <t>Стоимость электроэнергии приобретаемой в целях компенсации потерь в 2015г. по договору с ПАО "ТНС энерго Ростов-на-Дону" №3/01/08/06 от 27.12.2007г.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</si>
</sst>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2" x14ac:knownFonts="1">
    <font>
      <sz val="11"/>
      <color theme="1"/>
      <name val="Calibri"/>
      <family val="2"/>
      <charset val="204"/>
      <scheme val="minor"/>
    </font>
    <font>
      <sz val="2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5" xfId="0" applyBorder="1"/>
    <xf numFmtId="0" fontId="0" fillId="0" borderId="6" xfId="0" applyBorder="1"/>
    <xf numFmtId="0" fontId="0" fillId="0" borderId="2" xfId="0" applyBorder="1"/>
    <xf numFmtId="0" fontId="0" fillId="0" borderId="2" xfId="0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1" fontId="0" fillId="0" borderId="5" xfId="0" applyNumberFormat="1" applyBorder="1" applyAlignment="1">
      <alignment horizontal="right" vertical="center"/>
    </xf>
    <xf numFmtId="164" fontId="0" fillId="0" borderId="5" xfId="0" applyNumberFormat="1" applyBorder="1" applyAlignment="1">
      <alignment horizontal="right" vertical="center"/>
    </xf>
    <xf numFmtId="2" fontId="0" fillId="0" borderId="5" xfId="0" applyNumberFormat="1" applyBorder="1" applyAlignment="1">
      <alignment horizontal="right" vertical="center"/>
    </xf>
    <xf numFmtId="1" fontId="0" fillId="0" borderId="6" xfId="0" applyNumberFormat="1" applyBorder="1" applyAlignment="1">
      <alignment horizontal="right" vertical="center"/>
    </xf>
    <xf numFmtId="164" fontId="0" fillId="0" borderId="6" xfId="0" applyNumberFormat="1" applyBorder="1" applyAlignment="1">
      <alignment horizontal="right" vertical="center"/>
    </xf>
    <xf numFmtId="2" fontId="0" fillId="0" borderId="6" xfId="0" applyNumberFormat="1" applyBorder="1" applyAlignment="1">
      <alignment horizontal="right" vertical="center"/>
    </xf>
    <xf numFmtId="2" fontId="0" fillId="0" borderId="0" xfId="0" applyNumberFormat="1"/>
    <xf numFmtId="49" fontId="0" fillId="0" borderId="0" xfId="0" applyNumberFormat="1"/>
    <xf numFmtId="0" fontId="0" fillId="0" borderId="0" xfId="0" applyFill="1" applyBorder="1" applyAlignment="1">
      <alignment horizontal="center" vertical="center"/>
    </xf>
    <xf numFmtId="0" fontId="0" fillId="0" borderId="0" xfId="0" applyBorder="1"/>
    <xf numFmtId="2" fontId="0" fillId="0" borderId="7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49" fontId="0" fillId="0" borderId="0" xfId="0" applyNumberFormat="1" applyBorder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0"/>
  <sheetViews>
    <sheetView tabSelected="1" workbookViewId="0">
      <selection sqref="A1:H1"/>
    </sheetView>
  </sheetViews>
  <sheetFormatPr defaultRowHeight="15" x14ac:dyDescent="0.25"/>
  <cols>
    <col min="1" max="1" width="10.7109375" customWidth="1"/>
    <col min="2" max="2" width="21.7109375" customWidth="1"/>
    <col min="3" max="7" width="12.5703125" customWidth="1"/>
    <col min="8" max="8" width="12.140625" customWidth="1"/>
    <col min="9" max="9" width="8.7109375" style="15" customWidth="1"/>
    <col min="10" max="10" width="12.5703125" style="13" customWidth="1"/>
    <col min="11" max="11" width="3.42578125" style="13" customWidth="1"/>
    <col min="12" max="12" width="15.28515625" customWidth="1"/>
  </cols>
  <sheetData>
    <row r="1" spans="1:12" ht="75.75" customHeight="1" thickBot="1" x14ac:dyDescent="0.45">
      <c r="A1" s="17" t="s">
        <v>32</v>
      </c>
      <c r="B1" s="17"/>
      <c r="C1" s="17"/>
      <c r="D1" s="17"/>
      <c r="E1" s="17"/>
      <c r="F1" s="17"/>
      <c r="G1" s="17"/>
      <c r="H1" s="17"/>
    </row>
    <row r="2" spans="1:12" ht="15.75" thickBot="1" x14ac:dyDescent="0.3">
      <c r="A2" s="3"/>
      <c r="B2" s="3"/>
      <c r="C2" s="4" t="s">
        <v>16</v>
      </c>
      <c r="D2" s="4" t="s">
        <v>0</v>
      </c>
      <c r="E2" s="4" t="s">
        <v>1</v>
      </c>
      <c r="F2" s="4" t="s">
        <v>2</v>
      </c>
      <c r="G2" s="4" t="s">
        <v>3</v>
      </c>
      <c r="H2" s="5" t="s">
        <v>19</v>
      </c>
      <c r="I2" s="14"/>
    </row>
    <row r="3" spans="1:12" x14ac:dyDescent="0.25">
      <c r="A3" s="18" t="s">
        <v>4</v>
      </c>
      <c r="B3" s="1" t="s">
        <v>17</v>
      </c>
      <c r="C3" s="6">
        <v>89300</v>
      </c>
      <c r="D3" s="7">
        <v>2.4163700000000001</v>
      </c>
      <c r="E3" s="8">
        <f t="shared" ref="E3:E4" si="0">ROUND(C3*D3,2)</f>
        <v>215781.84</v>
      </c>
      <c r="F3" s="8">
        <f>ROUND(E3*0.18,2)</f>
        <v>38840.730000000003</v>
      </c>
      <c r="G3" s="8">
        <f>E3+F3</f>
        <v>254622.57</v>
      </c>
      <c r="H3" s="20">
        <f>G3+G4</f>
        <v>301560.88</v>
      </c>
      <c r="I3" s="16" t="s">
        <v>22</v>
      </c>
      <c r="J3" s="22"/>
      <c r="K3" s="22"/>
      <c r="L3" s="24"/>
    </row>
    <row r="4" spans="1:12" ht="15.75" thickBot="1" x14ac:dyDescent="0.3">
      <c r="A4" s="19"/>
      <c r="B4" s="2" t="s">
        <v>18</v>
      </c>
      <c r="C4" s="9">
        <v>18568</v>
      </c>
      <c r="D4" s="10">
        <v>2.1423000000000001</v>
      </c>
      <c r="E4" s="11">
        <f t="shared" si="0"/>
        <v>39778.230000000003</v>
      </c>
      <c r="F4" s="11">
        <f>ROUND(E4*0.18,2)</f>
        <v>7160.08</v>
      </c>
      <c r="G4" s="11">
        <f>E4+F4</f>
        <v>46938.310000000005</v>
      </c>
      <c r="H4" s="21"/>
      <c r="I4" s="16"/>
      <c r="J4" s="22"/>
      <c r="K4" s="22"/>
      <c r="L4" s="24"/>
    </row>
    <row r="5" spans="1:12" x14ac:dyDescent="0.25">
      <c r="A5" s="18" t="s">
        <v>5</v>
      </c>
      <c r="B5" s="1" t="s">
        <v>17</v>
      </c>
      <c r="C5" s="6">
        <v>83500</v>
      </c>
      <c r="D5" s="7">
        <v>2.4737900000000002</v>
      </c>
      <c r="E5" s="8">
        <f t="shared" ref="E5:E26" si="1">ROUND(C5*D5,2)</f>
        <v>206561.47</v>
      </c>
      <c r="F5" s="8">
        <f t="shared" ref="F5:F26" si="2">ROUND(E5*0.18,2)</f>
        <v>37181.06</v>
      </c>
      <c r="G5" s="8">
        <f t="shared" ref="G5:G26" si="3">E5+F5</f>
        <v>243742.53</v>
      </c>
      <c r="H5" s="20">
        <f t="shared" ref="H5" si="4">G5+G6</f>
        <v>292932.99</v>
      </c>
      <c r="I5" s="16" t="s">
        <v>22</v>
      </c>
      <c r="J5" s="22"/>
      <c r="K5" s="22"/>
      <c r="L5" s="24"/>
    </row>
    <row r="6" spans="1:12" ht="15.75" thickBot="1" x14ac:dyDescent="0.3">
      <c r="A6" s="19"/>
      <c r="B6" s="2" t="s">
        <v>18</v>
      </c>
      <c r="C6" s="9">
        <v>18890</v>
      </c>
      <c r="D6" s="10">
        <v>2.20682</v>
      </c>
      <c r="E6" s="11">
        <f t="shared" si="1"/>
        <v>41686.83</v>
      </c>
      <c r="F6" s="11">
        <f t="shared" si="2"/>
        <v>7503.63</v>
      </c>
      <c r="G6" s="11">
        <f t="shared" si="3"/>
        <v>49190.46</v>
      </c>
      <c r="H6" s="21"/>
      <c r="I6" s="16"/>
      <c r="J6" s="22"/>
      <c r="K6" s="22"/>
      <c r="L6" s="24"/>
    </row>
    <row r="7" spans="1:12" x14ac:dyDescent="0.25">
      <c r="A7" s="18" t="s">
        <v>14</v>
      </c>
      <c r="B7" s="1" t="s">
        <v>17</v>
      </c>
      <c r="C7" s="6">
        <v>86500</v>
      </c>
      <c r="D7" s="7">
        <v>2.5303</v>
      </c>
      <c r="E7" s="8">
        <f t="shared" si="1"/>
        <v>218870.95</v>
      </c>
      <c r="F7" s="8">
        <f t="shared" si="2"/>
        <v>39396.769999999997</v>
      </c>
      <c r="G7" s="8">
        <f t="shared" si="3"/>
        <v>258267.72</v>
      </c>
      <c r="H7" s="20">
        <f t="shared" ref="H7" si="5">G7+G8</f>
        <v>306919.66000000003</v>
      </c>
      <c r="I7" s="16" t="s">
        <v>22</v>
      </c>
      <c r="J7" s="22" t="s">
        <v>20</v>
      </c>
      <c r="K7" s="22" t="s">
        <v>21</v>
      </c>
      <c r="L7" s="23">
        <v>42094</v>
      </c>
    </row>
    <row r="8" spans="1:12" ht="15.75" thickBot="1" x14ac:dyDescent="0.3">
      <c r="A8" s="19"/>
      <c r="B8" s="2" t="s">
        <v>18</v>
      </c>
      <c r="C8" s="9">
        <v>18160</v>
      </c>
      <c r="D8" s="10">
        <v>2.2704</v>
      </c>
      <c r="E8" s="11">
        <f t="shared" si="1"/>
        <v>41230.46</v>
      </c>
      <c r="F8" s="11">
        <f t="shared" si="2"/>
        <v>7421.48</v>
      </c>
      <c r="G8" s="11">
        <f t="shared" si="3"/>
        <v>48651.94</v>
      </c>
      <c r="H8" s="21"/>
      <c r="I8" s="16"/>
      <c r="J8" s="22"/>
      <c r="K8" s="22"/>
      <c r="L8" s="24"/>
    </row>
    <row r="9" spans="1:12" x14ac:dyDescent="0.25">
      <c r="A9" s="18" t="s">
        <v>15</v>
      </c>
      <c r="B9" s="1" t="s">
        <v>17</v>
      </c>
      <c r="C9" s="6">
        <v>68600</v>
      </c>
      <c r="D9" s="7">
        <v>2.47559</v>
      </c>
      <c r="E9" s="8">
        <f t="shared" si="1"/>
        <v>169825.47</v>
      </c>
      <c r="F9" s="8">
        <f t="shared" si="2"/>
        <v>30568.58</v>
      </c>
      <c r="G9" s="8">
        <f t="shared" si="3"/>
        <v>200394.05</v>
      </c>
      <c r="H9" s="20">
        <f t="shared" ref="H9" si="6">G9+G10</f>
        <v>237285.63999999998</v>
      </c>
      <c r="I9" s="16" t="s">
        <v>22</v>
      </c>
      <c r="J9" s="22" t="s">
        <v>23</v>
      </c>
      <c r="K9" s="22" t="s">
        <v>21</v>
      </c>
      <c r="L9" s="23">
        <v>42124</v>
      </c>
    </row>
    <row r="10" spans="1:12" ht="15.75" thickBot="1" x14ac:dyDescent="0.3">
      <c r="A10" s="19"/>
      <c r="B10" s="2" t="s">
        <v>18</v>
      </c>
      <c r="C10" s="9">
        <v>14154</v>
      </c>
      <c r="D10" s="10">
        <v>2.20885</v>
      </c>
      <c r="E10" s="11">
        <f t="shared" si="1"/>
        <v>31264.06</v>
      </c>
      <c r="F10" s="11">
        <f t="shared" si="2"/>
        <v>5627.53</v>
      </c>
      <c r="G10" s="11">
        <f t="shared" si="3"/>
        <v>36891.590000000004</v>
      </c>
      <c r="H10" s="21"/>
      <c r="I10" s="16"/>
      <c r="J10" s="22"/>
      <c r="K10" s="22"/>
      <c r="L10" s="24"/>
    </row>
    <row r="11" spans="1:12" x14ac:dyDescent="0.25">
      <c r="A11" s="18" t="s">
        <v>6</v>
      </c>
      <c r="B11" s="1" t="s">
        <v>17</v>
      </c>
      <c r="C11" s="6">
        <v>55000</v>
      </c>
      <c r="D11" s="7">
        <v>2.3539500000000002</v>
      </c>
      <c r="E11" s="8">
        <f t="shared" si="1"/>
        <v>129467.25</v>
      </c>
      <c r="F11" s="8">
        <f t="shared" si="2"/>
        <v>23304.11</v>
      </c>
      <c r="G11" s="8">
        <f t="shared" si="3"/>
        <v>152771.35999999999</v>
      </c>
      <c r="H11" s="20">
        <f t="shared" ref="H11" si="7">G11+G12</f>
        <v>182617.28</v>
      </c>
      <c r="I11" s="16" t="s">
        <v>22</v>
      </c>
      <c r="J11" s="22" t="s">
        <v>24</v>
      </c>
      <c r="K11" s="22" t="s">
        <v>21</v>
      </c>
      <c r="L11" s="23">
        <v>42155</v>
      </c>
    </row>
    <row r="12" spans="1:12" ht="15.75" thickBot="1" x14ac:dyDescent="0.3">
      <c r="A12" s="19"/>
      <c r="B12" s="2" t="s">
        <v>18</v>
      </c>
      <c r="C12" s="9">
        <v>12207</v>
      </c>
      <c r="D12" s="10">
        <v>2.0720200000000002</v>
      </c>
      <c r="E12" s="11">
        <f t="shared" si="1"/>
        <v>25293.15</v>
      </c>
      <c r="F12" s="11">
        <f t="shared" si="2"/>
        <v>4552.7700000000004</v>
      </c>
      <c r="G12" s="11">
        <f t="shared" si="3"/>
        <v>29845.920000000002</v>
      </c>
      <c r="H12" s="21"/>
      <c r="I12" s="16"/>
      <c r="J12" s="22"/>
      <c r="K12" s="22"/>
      <c r="L12" s="24"/>
    </row>
    <row r="13" spans="1:12" x14ac:dyDescent="0.25">
      <c r="A13" s="18" t="s">
        <v>7</v>
      </c>
      <c r="B13" s="1" t="s">
        <v>17</v>
      </c>
      <c r="C13" s="6">
        <v>59200</v>
      </c>
      <c r="D13" s="7">
        <v>2.40699</v>
      </c>
      <c r="E13" s="8">
        <f t="shared" si="1"/>
        <v>142493.81</v>
      </c>
      <c r="F13" s="8">
        <f t="shared" si="2"/>
        <v>25648.89</v>
      </c>
      <c r="G13" s="8">
        <f t="shared" si="3"/>
        <v>168142.7</v>
      </c>
      <c r="H13" s="20">
        <f t="shared" ref="H13" si="8">G13+G14</f>
        <v>197555.62000000002</v>
      </c>
      <c r="I13" s="16" t="s">
        <v>22</v>
      </c>
      <c r="J13" s="22" t="s">
        <v>25</v>
      </c>
      <c r="K13" s="22" t="s">
        <v>21</v>
      </c>
      <c r="L13" s="23">
        <v>42185</v>
      </c>
    </row>
    <row r="14" spans="1:12" ht="15.75" thickBot="1" x14ac:dyDescent="0.3">
      <c r="A14" s="19"/>
      <c r="B14" s="2" t="s">
        <v>18</v>
      </c>
      <c r="C14" s="9">
        <v>11693</v>
      </c>
      <c r="D14" s="10">
        <v>2.1317200000000001</v>
      </c>
      <c r="E14" s="11">
        <f t="shared" si="1"/>
        <v>24926.2</v>
      </c>
      <c r="F14" s="11">
        <f t="shared" si="2"/>
        <v>4486.72</v>
      </c>
      <c r="G14" s="11">
        <f t="shared" si="3"/>
        <v>29412.920000000002</v>
      </c>
      <c r="H14" s="21"/>
      <c r="I14" s="16"/>
      <c r="J14" s="22"/>
      <c r="K14" s="22"/>
      <c r="L14" s="24"/>
    </row>
    <row r="15" spans="1:12" x14ac:dyDescent="0.25">
      <c r="A15" s="18" t="s">
        <v>8</v>
      </c>
      <c r="B15" s="1" t="s">
        <v>17</v>
      </c>
      <c r="C15" s="6">
        <v>62400</v>
      </c>
      <c r="D15" s="7">
        <v>2.6139999999999999</v>
      </c>
      <c r="E15" s="8">
        <f t="shared" si="1"/>
        <v>163113.60000000001</v>
      </c>
      <c r="F15" s="8">
        <f t="shared" si="2"/>
        <v>29360.45</v>
      </c>
      <c r="G15" s="8">
        <f t="shared" si="3"/>
        <v>192474.05000000002</v>
      </c>
      <c r="H15" s="20">
        <f t="shared" ref="H15" si="9">G15+G16</f>
        <v>217278.44</v>
      </c>
      <c r="I15" s="16" t="s">
        <v>22</v>
      </c>
      <c r="J15" s="22" t="s">
        <v>26</v>
      </c>
      <c r="K15" s="22" t="s">
        <v>21</v>
      </c>
      <c r="L15" s="23">
        <v>42216</v>
      </c>
    </row>
    <row r="16" spans="1:12" ht="15.75" thickBot="1" x14ac:dyDescent="0.3">
      <c r="A16" s="19"/>
      <c r="B16" s="2" t="s">
        <v>18</v>
      </c>
      <c r="C16" s="9">
        <v>8659</v>
      </c>
      <c r="D16" s="10">
        <v>2.42761</v>
      </c>
      <c r="E16" s="11">
        <f t="shared" si="1"/>
        <v>21020.67</v>
      </c>
      <c r="F16" s="11">
        <f t="shared" si="2"/>
        <v>3783.72</v>
      </c>
      <c r="G16" s="11">
        <f t="shared" si="3"/>
        <v>24804.39</v>
      </c>
      <c r="H16" s="21"/>
      <c r="I16" s="16"/>
      <c r="J16" s="22"/>
      <c r="K16" s="22"/>
      <c r="L16" s="24"/>
    </row>
    <row r="17" spans="1:12" x14ac:dyDescent="0.25">
      <c r="A17" s="18" t="s">
        <v>9</v>
      </c>
      <c r="B17" s="1" t="s">
        <v>17</v>
      </c>
      <c r="C17" s="6">
        <v>58900</v>
      </c>
      <c r="D17" s="7">
        <v>2.4448799999999999</v>
      </c>
      <c r="E17" s="8">
        <f t="shared" si="1"/>
        <v>144003.43</v>
      </c>
      <c r="F17" s="8">
        <f t="shared" si="2"/>
        <v>25920.62</v>
      </c>
      <c r="G17" s="8">
        <f t="shared" si="3"/>
        <v>169924.05</v>
      </c>
      <c r="H17" s="20">
        <f t="shared" ref="H17" si="10">G17+G18</f>
        <v>198591.75</v>
      </c>
      <c r="I17" s="16" t="s">
        <v>22</v>
      </c>
      <c r="J17" s="22" t="s">
        <v>27</v>
      </c>
      <c r="K17" s="22" t="s">
        <v>21</v>
      </c>
      <c r="L17" s="23">
        <v>42247</v>
      </c>
    </row>
    <row r="18" spans="1:12" ht="15.75" thickBot="1" x14ac:dyDescent="0.3">
      <c r="A18" s="19"/>
      <c r="B18" s="2" t="s">
        <v>18</v>
      </c>
      <c r="C18" s="9">
        <v>10891</v>
      </c>
      <c r="D18" s="10">
        <v>2.2307100000000002</v>
      </c>
      <c r="E18" s="11">
        <f t="shared" si="1"/>
        <v>24294.66</v>
      </c>
      <c r="F18" s="11">
        <f t="shared" si="2"/>
        <v>4373.04</v>
      </c>
      <c r="G18" s="11">
        <f t="shared" si="3"/>
        <v>28667.7</v>
      </c>
      <c r="H18" s="21"/>
      <c r="I18" s="16"/>
      <c r="J18" s="22"/>
      <c r="K18" s="22"/>
      <c r="L18" s="24"/>
    </row>
    <row r="19" spans="1:12" x14ac:dyDescent="0.25">
      <c r="A19" s="18" t="s">
        <v>10</v>
      </c>
      <c r="B19" s="1" t="s">
        <v>17</v>
      </c>
      <c r="C19" s="6">
        <v>54700</v>
      </c>
      <c r="D19" s="7">
        <v>2.6785899999999998</v>
      </c>
      <c r="E19" s="8">
        <f t="shared" si="1"/>
        <v>146518.87</v>
      </c>
      <c r="F19" s="8">
        <f t="shared" si="2"/>
        <v>26373.4</v>
      </c>
      <c r="G19" s="8">
        <f t="shared" si="3"/>
        <v>172892.27</v>
      </c>
      <c r="H19" s="20">
        <f t="shared" ref="H19" si="11">G19+G20</f>
        <v>213681.19</v>
      </c>
      <c r="I19" s="16" t="s">
        <v>22</v>
      </c>
      <c r="J19" s="22" t="s">
        <v>28</v>
      </c>
      <c r="K19" s="22" t="s">
        <v>21</v>
      </c>
      <c r="L19" s="23">
        <v>42277</v>
      </c>
    </row>
    <row r="20" spans="1:12" ht="15.75" thickBot="1" x14ac:dyDescent="0.3">
      <c r="A20" s="19"/>
      <c r="B20" s="2" t="s">
        <v>18</v>
      </c>
      <c r="C20" s="9">
        <v>13812</v>
      </c>
      <c r="D20" s="10">
        <v>2.5026700000000002</v>
      </c>
      <c r="E20" s="11">
        <f t="shared" si="1"/>
        <v>34566.879999999997</v>
      </c>
      <c r="F20" s="11">
        <f t="shared" si="2"/>
        <v>6222.04</v>
      </c>
      <c r="G20" s="11">
        <f t="shared" si="3"/>
        <v>40788.92</v>
      </c>
      <c r="H20" s="21"/>
      <c r="I20" s="16"/>
      <c r="J20" s="22"/>
      <c r="K20" s="22"/>
      <c r="L20" s="24"/>
    </row>
    <row r="21" spans="1:12" x14ac:dyDescent="0.25">
      <c r="A21" s="18" t="s">
        <v>11</v>
      </c>
      <c r="B21" s="1" t="s">
        <v>17</v>
      </c>
      <c r="C21" s="6">
        <v>72900</v>
      </c>
      <c r="D21" s="7">
        <v>2.7698200000000002</v>
      </c>
      <c r="E21" s="8">
        <f t="shared" si="1"/>
        <v>201919.88</v>
      </c>
      <c r="F21" s="8">
        <f t="shared" si="2"/>
        <v>36345.58</v>
      </c>
      <c r="G21" s="8">
        <f t="shared" si="3"/>
        <v>238265.46000000002</v>
      </c>
      <c r="H21" s="20">
        <f t="shared" ref="H21" si="12">G21+G22</f>
        <v>288849.88</v>
      </c>
      <c r="I21" s="16" t="s">
        <v>22</v>
      </c>
      <c r="J21" s="22" t="s">
        <v>29</v>
      </c>
      <c r="K21" s="22" t="s">
        <v>21</v>
      </c>
      <c r="L21" s="23">
        <v>42308</v>
      </c>
    </row>
    <row r="22" spans="1:12" ht="15.75" thickBot="1" x14ac:dyDescent="0.3">
      <c r="A22" s="19"/>
      <c r="B22" s="2" t="s">
        <v>18</v>
      </c>
      <c r="C22" s="9">
        <v>16431</v>
      </c>
      <c r="D22" s="10">
        <v>2.6089799999999999</v>
      </c>
      <c r="E22" s="11">
        <f t="shared" si="1"/>
        <v>42868.15</v>
      </c>
      <c r="F22" s="11">
        <f t="shared" si="2"/>
        <v>7716.27</v>
      </c>
      <c r="G22" s="11">
        <f t="shared" si="3"/>
        <v>50584.42</v>
      </c>
      <c r="H22" s="21"/>
      <c r="I22" s="16"/>
      <c r="J22" s="22"/>
      <c r="K22" s="22"/>
      <c r="L22" s="24"/>
    </row>
    <row r="23" spans="1:12" x14ac:dyDescent="0.25">
      <c r="A23" s="18" t="s">
        <v>12</v>
      </c>
      <c r="B23" s="1" t="s">
        <v>17</v>
      </c>
      <c r="C23" s="6">
        <v>67700</v>
      </c>
      <c r="D23" s="7">
        <v>2.6195300000000001</v>
      </c>
      <c r="E23" s="8">
        <f t="shared" si="1"/>
        <v>177342.18</v>
      </c>
      <c r="F23" s="8">
        <f t="shared" si="2"/>
        <v>31921.59</v>
      </c>
      <c r="G23" s="8">
        <f t="shared" si="3"/>
        <v>209263.77</v>
      </c>
      <c r="H23" s="20">
        <f t="shared" ref="H23" si="13">G23+G24</f>
        <v>297735.13</v>
      </c>
      <c r="I23" s="16" t="s">
        <v>22</v>
      </c>
      <c r="J23" s="22" t="s">
        <v>30</v>
      </c>
      <c r="K23" s="22" t="s">
        <v>21</v>
      </c>
      <c r="L23" s="23">
        <v>42338</v>
      </c>
    </row>
    <row r="24" spans="1:12" ht="15.75" thickBot="1" x14ac:dyDescent="0.3">
      <c r="A24" s="19"/>
      <c r="B24" s="2" t="s">
        <v>18</v>
      </c>
      <c r="C24" s="9">
        <v>30803</v>
      </c>
      <c r="D24" s="10">
        <v>2.43404</v>
      </c>
      <c r="E24" s="11">
        <f t="shared" si="1"/>
        <v>74975.73</v>
      </c>
      <c r="F24" s="11">
        <f t="shared" si="2"/>
        <v>13495.63</v>
      </c>
      <c r="G24" s="11">
        <f t="shared" si="3"/>
        <v>88471.360000000001</v>
      </c>
      <c r="H24" s="21"/>
      <c r="I24" s="16"/>
      <c r="J24" s="22"/>
      <c r="K24" s="22"/>
      <c r="L24" s="24"/>
    </row>
    <row r="25" spans="1:12" x14ac:dyDescent="0.25">
      <c r="A25" s="18" t="s">
        <v>13</v>
      </c>
      <c r="B25" s="1" t="s">
        <v>17</v>
      </c>
      <c r="C25" s="6">
        <v>89600</v>
      </c>
      <c r="D25" s="7">
        <v>2.5293999999999999</v>
      </c>
      <c r="E25" s="8">
        <f t="shared" si="1"/>
        <v>226634.23999999999</v>
      </c>
      <c r="F25" s="8">
        <f t="shared" si="2"/>
        <v>40794.160000000003</v>
      </c>
      <c r="G25" s="8">
        <f t="shared" si="3"/>
        <v>267428.40000000002</v>
      </c>
      <c r="H25" s="20">
        <f t="shared" ref="H25" si="14">G25+G26</f>
        <v>325798.10000000003</v>
      </c>
      <c r="I25" s="16" t="s">
        <v>22</v>
      </c>
      <c r="J25" s="22" t="s">
        <v>31</v>
      </c>
      <c r="K25" s="22" t="s">
        <v>21</v>
      </c>
      <c r="L25" s="23">
        <v>42369</v>
      </c>
    </row>
    <row r="26" spans="1:12" ht="15.75" thickBot="1" x14ac:dyDescent="0.3">
      <c r="A26" s="19"/>
      <c r="B26" s="2" t="s">
        <v>18</v>
      </c>
      <c r="C26" s="9">
        <v>21238</v>
      </c>
      <c r="D26" s="10">
        <v>2.3291200000000001</v>
      </c>
      <c r="E26" s="11">
        <f t="shared" si="1"/>
        <v>49465.85</v>
      </c>
      <c r="F26" s="11">
        <f t="shared" si="2"/>
        <v>8903.85</v>
      </c>
      <c r="G26" s="11">
        <f t="shared" si="3"/>
        <v>58369.7</v>
      </c>
      <c r="H26" s="21"/>
      <c r="I26" s="16"/>
      <c r="J26" s="22"/>
      <c r="K26" s="22"/>
      <c r="L26" s="24"/>
    </row>
    <row r="30" spans="1:12" x14ac:dyDescent="0.25">
      <c r="F30" s="12"/>
    </row>
  </sheetData>
  <mergeCells count="73">
    <mergeCell ref="A23:A24"/>
    <mergeCell ref="H23:H24"/>
    <mergeCell ref="J23:J24"/>
    <mergeCell ref="L23:L24"/>
    <mergeCell ref="A25:A26"/>
    <mergeCell ref="H25:H26"/>
    <mergeCell ref="J25:J26"/>
    <mergeCell ref="L25:L26"/>
    <mergeCell ref="K23:K24"/>
    <mergeCell ref="K25:K26"/>
    <mergeCell ref="I23:I24"/>
    <mergeCell ref="I25:I26"/>
    <mergeCell ref="A19:A20"/>
    <mergeCell ref="H19:H20"/>
    <mergeCell ref="J19:J20"/>
    <mergeCell ref="L19:L20"/>
    <mergeCell ref="A21:A22"/>
    <mergeCell ref="H21:H22"/>
    <mergeCell ref="J21:J22"/>
    <mergeCell ref="L21:L22"/>
    <mergeCell ref="K19:K20"/>
    <mergeCell ref="K21:K22"/>
    <mergeCell ref="I19:I20"/>
    <mergeCell ref="I21:I22"/>
    <mergeCell ref="A15:A16"/>
    <mergeCell ref="H15:H16"/>
    <mergeCell ref="J15:J16"/>
    <mergeCell ref="L15:L16"/>
    <mergeCell ref="A17:A18"/>
    <mergeCell ref="H17:H18"/>
    <mergeCell ref="J17:J18"/>
    <mergeCell ref="L17:L18"/>
    <mergeCell ref="K15:K16"/>
    <mergeCell ref="K17:K18"/>
    <mergeCell ref="I15:I16"/>
    <mergeCell ref="I17:I18"/>
    <mergeCell ref="A11:A12"/>
    <mergeCell ref="H11:H12"/>
    <mergeCell ref="J11:J12"/>
    <mergeCell ref="L11:L12"/>
    <mergeCell ref="A13:A14"/>
    <mergeCell ref="H13:H14"/>
    <mergeCell ref="J13:J14"/>
    <mergeCell ref="L13:L14"/>
    <mergeCell ref="K11:K12"/>
    <mergeCell ref="K13:K14"/>
    <mergeCell ref="I11:I12"/>
    <mergeCell ref="I13:I14"/>
    <mergeCell ref="L3:L4"/>
    <mergeCell ref="K3:K4"/>
    <mergeCell ref="K5:K6"/>
    <mergeCell ref="I3:I4"/>
    <mergeCell ref="A9:A10"/>
    <mergeCell ref="H9:H10"/>
    <mergeCell ref="J9:J10"/>
    <mergeCell ref="L9:L10"/>
    <mergeCell ref="K7:K8"/>
    <mergeCell ref="K9:K10"/>
    <mergeCell ref="I7:I8"/>
    <mergeCell ref="I9:I10"/>
    <mergeCell ref="L7:L8"/>
    <mergeCell ref="A5:A6"/>
    <mergeCell ref="H5:H6"/>
    <mergeCell ref="J5:J6"/>
    <mergeCell ref="L5:L6"/>
    <mergeCell ref="I5:I6"/>
    <mergeCell ref="A1:H1"/>
    <mergeCell ref="A7:A8"/>
    <mergeCell ref="H7:H8"/>
    <mergeCell ref="J7:J8"/>
    <mergeCell ref="A3:A4"/>
    <mergeCell ref="H3:H4"/>
    <mergeCell ref="J3:J4"/>
  </mergeCells>
  <pageMargins left="0.70866141732283472" right="0.70866141732283472" top="0.74803149606299213" bottom="0.74803149606299213" header="0.31496062992125984" footer="0.31496062992125984"/>
  <pageSetup paperSize="9" scale="8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2015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2016-07-06T09:41:04Z</dcterms:modified>
</cp:coreProperties>
</file>