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tabRatio="696"/>
  </bookViews>
  <sheets>
    <sheet name="2016" sheetId="8" r:id="rId1"/>
  </sheets>
  <calcPr calcId="145621"/>
</workbook>
</file>

<file path=xl/calcChain.xml><?xml version="1.0" encoding="utf-8"?>
<calcChain xmlns="http://schemas.openxmlformats.org/spreadsheetml/2006/main">
  <c r="F26" i="8" l="1"/>
  <c r="F25" i="8"/>
  <c r="E24" i="8"/>
  <c r="F24" i="8" s="1"/>
  <c r="E22" i="8"/>
  <c r="F22" i="8" s="1"/>
  <c r="F20" i="8"/>
  <c r="E18" i="8"/>
  <c r="F18" i="8" s="1"/>
  <c r="F16" i="8"/>
  <c r="F14" i="8"/>
  <c r="F12" i="8"/>
  <c r="E10" i="8"/>
  <c r="F10" i="8" s="1"/>
  <c r="F9" i="8"/>
  <c r="E8" i="8"/>
  <c r="F4" i="8"/>
  <c r="G4" i="8" s="1"/>
  <c r="G3" i="8"/>
  <c r="F8" i="8" l="1"/>
  <c r="G8" i="8" s="1"/>
  <c r="G5" i="8"/>
  <c r="F7" i="8"/>
  <c r="G7" i="8" s="1"/>
  <c r="G9" i="8"/>
  <c r="F11" i="8"/>
  <c r="G11" i="8" s="1"/>
  <c r="G13" i="8"/>
  <c r="G15" i="8"/>
  <c r="G17" i="8"/>
  <c r="G21" i="8"/>
  <c r="F23" i="8"/>
  <c r="G23" i="8" s="1"/>
  <c r="G25" i="8"/>
  <c r="G19" i="8"/>
  <c r="G6" i="8"/>
  <c r="G10" i="8"/>
  <c r="H9" i="8" s="1"/>
  <c r="G12" i="8"/>
  <c r="G14" i="8"/>
  <c r="G16" i="8"/>
  <c r="G18" i="8"/>
  <c r="H17" i="8" s="1"/>
  <c r="G20" i="8"/>
  <c r="G22" i="8"/>
  <c r="G24" i="8"/>
  <c r="G26" i="8"/>
  <c r="H3" i="8"/>
  <c r="H15" i="8" l="1"/>
  <c r="H11" i="8"/>
  <c r="H25" i="8"/>
  <c r="H7" i="8"/>
  <c r="H21" i="8"/>
  <c r="H23" i="8"/>
  <c r="H19" i="8"/>
  <c r="H5" i="8"/>
  <c r="H13" i="8"/>
</calcChain>
</file>

<file path=xl/sharedStrings.xml><?xml version="1.0" encoding="utf-8"?>
<sst xmlns="http://schemas.openxmlformats.org/spreadsheetml/2006/main" count="67" uniqueCount="45">
  <si>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</si>
  <si>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</si>
  <si>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</si>
  <si>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</si>
  <si>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</si>
  <si>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</si>
  <si>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</si>
  <si>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</si>
  <si>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</si>
  <si>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</si>
  <si>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</si>
  <si>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</si>
  <si>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тариф</t>
  </si>
  <si>
    <t>без НДС</t>
  </si>
  <si>
    <t>НДС</t>
  </si>
  <si>
    <t>Всего</t>
  </si>
  <si>
    <t>Итого</t>
  </si>
  <si>
    <t>Электроэнергия ВН3</t>
  </si>
  <si>
    <t>кВт*ч/кВт</t>
  </si>
  <si>
    <t>Мощность</t>
  </si>
  <si>
    <t>Стоимость эл. эн. в 2016 для АО "ШЗГ"</t>
  </si>
  <si>
    <t>2701/5099/01</t>
  </si>
  <si>
    <t>от 31.01.2016</t>
  </si>
  <si>
    <t>от 29.02.2016</t>
  </si>
  <si>
    <t>2701/8523/02</t>
  </si>
  <si>
    <t>2701/14594/01</t>
  </si>
  <si>
    <t>от 31.03.2016</t>
  </si>
  <si>
    <t>от 30.04.2016</t>
  </si>
  <si>
    <t>2701/23537/01</t>
  </si>
  <si>
    <t>27/01/29727/01</t>
  </si>
  <si>
    <t>от 31.05.2016</t>
  </si>
  <si>
    <t>2701/35900/01</t>
  </si>
  <si>
    <t>от 30.06.2016</t>
  </si>
  <si>
    <t>2701/42006/01</t>
  </si>
  <si>
    <t>от 31.07.2016</t>
  </si>
  <si>
    <t>2701/45628/01</t>
  </si>
  <si>
    <t>от 31.08.2016</t>
  </si>
  <si>
    <t>2701/55148/01</t>
  </si>
  <si>
    <t>от 30.09.2016</t>
  </si>
  <si>
    <t>2701/61143/01</t>
  </si>
  <si>
    <t>31.10.2016</t>
  </si>
  <si>
    <t>2701/64652/01</t>
  </si>
  <si>
    <t>30.11.2016</t>
  </si>
  <si>
    <t>2701/74285/01</t>
  </si>
  <si>
    <t>31.12.2016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</si>
</sst>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0.00000"/>
    <numFmt numFmtId="168" formatCode="0.000000"/>
  </numFmts>
  <fonts count="5" x14ac:knownFonts="1">
    <font>
      <sz val="11"/>
      <color theme="1"/>
      <name val="Calibri"/>
      <family val="2"/>
      <charset val="204"/>
      <scheme val="minor"/>
    </font>
    <font>
      <sz val="26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2" xfId="0" applyBorder="1" applyAlignment="1"/>
    <xf numFmtId="0" fontId="0" fillId="0" borderId="1" xfId="0" applyBorder="1" applyAlignment="1"/>
    <xf numFmtId="167" fontId="0" fillId="0" borderId="1" xfId="0" applyNumberFormat="1" applyBorder="1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49" fontId="0" fillId="0" borderId="0" xfId="0" applyNumberFormat="1"/>
    <xf numFmtId="168" fontId="0" fillId="0" borderId="2" xfId="0" applyNumberForma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0" fillId="0" borderId="0" xfId="0" applyFont="1"/>
    <xf numFmtId="3" fontId="0" fillId="0" borderId="2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" fontId="0" fillId="0" borderId="2" xfId="0" applyNumberFormat="1" applyBorder="1"/>
    <xf numFmtId="4" fontId="0" fillId="0" borderId="1" xfId="0" applyNumberFormat="1" applyBorder="1"/>
    <xf numFmtId="2" fontId="4" fillId="0" borderId="0" xfId="0" applyNumberFormat="1" applyFont="1"/>
    <xf numFmtId="0" fontId="1" fillId="0" borderId="3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H34" sqref="H34"/>
    </sheetView>
  </sheetViews>
  <sheetFormatPr defaultRowHeight="15" x14ac:dyDescent="0.25"/>
  <cols>
    <col min="1" max="1" width="10.7109375" customWidth="1"/>
    <col min="2" max="2" width="21.42578125" customWidth="1"/>
    <col min="3" max="4" width="12.5703125" customWidth="1"/>
    <col min="5" max="8" width="14" customWidth="1"/>
    <col min="9" max="9" width="15.42578125" style="10" customWidth="1"/>
    <col min="10" max="10" width="11.140625" customWidth="1"/>
    <col min="11" max="11" width="8.85546875" customWidth="1"/>
    <col min="12" max="13" width="11.85546875" customWidth="1"/>
  </cols>
  <sheetData>
    <row r="1" spans="1:10" ht="34.5" thickBot="1" x14ac:dyDescent="0.55000000000000004">
      <c r="A1" s="20" t="s">
        <v>20</v>
      </c>
      <c r="B1" s="20"/>
      <c r="C1" s="20"/>
      <c r="D1" s="20"/>
      <c r="E1" s="20"/>
      <c r="F1" s="20"/>
      <c r="G1" s="20"/>
      <c r="H1" s="20"/>
    </row>
    <row r="2" spans="1:10" ht="15.75" thickBot="1" x14ac:dyDescent="0.3">
      <c r="A2" s="1"/>
      <c r="B2" s="2"/>
      <c r="C2" s="3" t="s">
        <v>18</v>
      </c>
      <c r="D2" s="3" t="s">
        <v>12</v>
      </c>
      <c r="E2" s="3" t="s">
        <v>13</v>
      </c>
      <c r="F2" s="3" t="s">
        <v>14</v>
      </c>
      <c r="G2" s="4" t="s">
        <v>15</v>
      </c>
      <c r="H2" s="5" t="s">
        <v>16</v>
      </c>
    </row>
    <row r="3" spans="1:10" x14ac:dyDescent="0.25">
      <c r="A3" s="21" t="s">
        <v>0</v>
      </c>
      <c r="B3" s="6" t="s">
        <v>17</v>
      </c>
      <c r="C3" s="15">
        <v>666589</v>
      </c>
      <c r="D3" s="9">
        <v>3.7666400000000002</v>
      </c>
      <c r="E3" s="17">
        <v>2510798.02</v>
      </c>
      <c r="F3" s="17">
        <v>451943.65</v>
      </c>
      <c r="G3" s="17">
        <f>ROUND(E3+F3,2)</f>
        <v>2962741.67</v>
      </c>
      <c r="H3" s="23">
        <f>G3+G4</f>
        <v>3798804.31</v>
      </c>
      <c r="I3" s="10" t="s">
        <v>21</v>
      </c>
    </row>
    <row r="4" spans="1:10" ht="15.75" thickBot="1" x14ac:dyDescent="0.3">
      <c r="A4" s="22"/>
      <c r="B4" s="7" t="s">
        <v>19</v>
      </c>
      <c r="C4" s="16">
        <v>1166</v>
      </c>
      <c r="D4" s="8">
        <v>607.65665000000001</v>
      </c>
      <c r="E4" s="18">
        <v>708527.66</v>
      </c>
      <c r="F4" s="18">
        <f t="shared" ref="F4" si="0">ROUND(E4*0.18,2)</f>
        <v>127534.98</v>
      </c>
      <c r="G4" s="18">
        <f>ROUND(E4+F4,2)</f>
        <v>836062.64</v>
      </c>
      <c r="H4" s="24"/>
      <c r="I4" s="10" t="s">
        <v>22</v>
      </c>
    </row>
    <row r="5" spans="1:10" x14ac:dyDescent="0.25">
      <c r="A5" s="21" t="s">
        <v>1</v>
      </c>
      <c r="B5" s="6" t="s">
        <v>17</v>
      </c>
      <c r="C5" s="15">
        <v>737813</v>
      </c>
      <c r="D5" s="9">
        <v>3.75129</v>
      </c>
      <c r="E5" s="17">
        <v>2767753.66</v>
      </c>
      <c r="F5" s="17">
        <v>498195.66</v>
      </c>
      <c r="G5" s="17">
        <f t="shared" ref="G5:G26" si="1">ROUND(E5+F5,2)</f>
        <v>3265949.32</v>
      </c>
      <c r="H5" s="23">
        <f t="shared" ref="H5" si="2">G5+G6</f>
        <v>4027434.7199999997</v>
      </c>
      <c r="I5" s="10" t="s">
        <v>24</v>
      </c>
    </row>
    <row r="6" spans="1:10" ht="15.75" thickBot="1" x14ac:dyDescent="0.3">
      <c r="A6" s="22"/>
      <c r="B6" s="7" t="s">
        <v>19</v>
      </c>
      <c r="C6" s="16">
        <v>1152</v>
      </c>
      <c r="D6" s="8">
        <v>560.17935999999997</v>
      </c>
      <c r="E6" s="18">
        <v>645326.61</v>
      </c>
      <c r="F6" s="18">
        <v>116158.79</v>
      </c>
      <c r="G6" s="18">
        <f t="shared" si="1"/>
        <v>761485.4</v>
      </c>
      <c r="H6" s="24"/>
      <c r="I6" s="10" t="s">
        <v>23</v>
      </c>
    </row>
    <row r="7" spans="1:10" x14ac:dyDescent="0.25">
      <c r="A7" s="21" t="s">
        <v>2</v>
      </c>
      <c r="B7" s="6" t="s">
        <v>17</v>
      </c>
      <c r="C7" s="15">
        <v>724460</v>
      </c>
      <c r="D7" s="9">
        <v>3.6943000000000001</v>
      </c>
      <c r="E7" s="17">
        <v>2676370.81</v>
      </c>
      <c r="F7" s="17">
        <f t="shared" ref="F7:F26" si="3">ROUND(E7*0.18,2)</f>
        <v>481746.75</v>
      </c>
      <c r="G7" s="17">
        <f t="shared" si="1"/>
        <v>3158117.56</v>
      </c>
      <c r="H7" s="23">
        <f t="shared" ref="H7" si="4">G7+G8</f>
        <v>4006414.8200000003</v>
      </c>
      <c r="I7" s="10" t="s">
        <v>25</v>
      </c>
    </row>
    <row r="8" spans="1:10" ht="15.75" thickBot="1" x14ac:dyDescent="0.3">
      <c r="A8" s="22"/>
      <c r="B8" s="7" t="s">
        <v>19</v>
      </c>
      <c r="C8" s="16">
        <v>1041</v>
      </c>
      <c r="D8" s="8">
        <v>690.58210999999994</v>
      </c>
      <c r="E8" s="18">
        <f t="shared" ref="E8:E24" si="5">ROUND(C8*D8,2)</f>
        <v>718895.98</v>
      </c>
      <c r="F8" s="18">
        <f t="shared" si="3"/>
        <v>129401.28</v>
      </c>
      <c r="G8" s="18">
        <f t="shared" si="1"/>
        <v>848297.26</v>
      </c>
      <c r="H8" s="24"/>
      <c r="I8" s="10" t="s">
        <v>26</v>
      </c>
      <c r="J8" s="12"/>
    </row>
    <row r="9" spans="1:10" x14ac:dyDescent="0.25">
      <c r="A9" s="21" t="s">
        <v>3</v>
      </c>
      <c r="B9" s="6" t="s">
        <v>17</v>
      </c>
      <c r="C9" s="15">
        <v>598578</v>
      </c>
      <c r="D9" s="9">
        <v>3.63531</v>
      </c>
      <c r="E9" s="17">
        <v>2176013.64</v>
      </c>
      <c r="F9" s="17">
        <f t="shared" si="3"/>
        <v>391682.46</v>
      </c>
      <c r="G9" s="17">
        <f t="shared" si="1"/>
        <v>2567696.1</v>
      </c>
      <c r="H9" s="23">
        <f t="shared" ref="H9" si="6">G9+G10</f>
        <v>3313067.6</v>
      </c>
      <c r="I9" s="10" t="s">
        <v>28</v>
      </c>
    </row>
    <row r="10" spans="1:10" ht="15.75" thickBot="1" x14ac:dyDescent="0.3">
      <c r="A10" s="22"/>
      <c r="B10" s="7" t="s">
        <v>19</v>
      </c>
      <c r="C10" s="16">
        <v>1274</v>
      </c>
      <c r="D10" s="8">
        <v>495.81691999999998</v>
      </c>
      <c r="E10" s="18">
        <f t="shared" si="5"/>
        <v>631670.76</v>
      </c>
      <c r="F10" s="18">
        <f t="shared" si="3"/>
        <v>113700.74</v>
      </c>
      <c r="G10" s="18">
        <f t="shared" si="1"/>
        <v>745371.5</v>
      </c>
      <c r="H10" s="24"/>
      <c r="I10" s="10" t="s">
        <v>27</v>
      </c>
    </row>
    <row r="11" spans="1:10" x14ac:dyDescent="0.25">
      <c r="A11" s="21" t="s">
        <v>4</v>
      </c>
      <c r="B11" s="6" t="s">
        <v>17</v>
      </c>
      <c r="C11" s="15">
        <v>586246</v>
      </c>
      <c r="D11" s="9">
        <v>3.6839200000000001</v>
      </c>
      <c r="E11" s="17">
        <v>2159683.7799999998</v>
      </c>
      <c r="F11" s="17">
        <f t="shared" si="3"/>
        <v>388743.08</v>
      </c>
      <c r="G11" s="17">
        <f t="shared" si="1"/>
        <v>2548426.86</v>
      </c>
      <c r="H11" s="23">
        <f t="shared" ref="H11" si="7">G11+G12</f>
        <v>3343045.1399999997</v>
      </c>
      <c r="I11" s="10" t="s">
        <v>29</v>
      </c>
    </row>
    <row r="12" spans="1:10" ht="15.75" thickBot="1" x14ac:dyDescent="0.3">
      <c r="A12" s="22"/>
      <c r="B12" s="7" t="s">
        <v>19</v>
      </c>
      <c r="C12" s="16">
        <v>1054</v>
      </c>
      <c r="D12" s="8">
        <v>638.90446999999995</v>
      </c>
      <c r="E12" s="18">
        <v>673405.32</v>
      </c>
      <c r="F12" s="18">
        <f t="shared" si="3"/>
        <v>121212.96</v>
      </c>
      <c r="G12" s="18">
        <f t="shared" si="1"/>
        <v>794618.28</v>
      </c>
      <c r="H12" s="24"/>
      <c r="I12" s="10" t="s">
        <v>30</v>
      </c>
    </row>
    <row r="13" spans="1:10" x14ac:dyDescent="0.25">
      <c r="A13" s="21" t="s">
        <v>5</v>
      </c>
      <c r="B13" s="6" t="s">
        <v>17</v>
      </c>
      <c r="C13" s="15">
        <v>627247</v>
      </c>
      <c r="D13" s="11">
        <v>3.77325</v>
      </c>
      <c r="E13" s="17">
        <v>2366757.59</v>
      </c>
      <c r="F13" s="17">
        <v>426016.36</v>
      </c>
      <c r="G13" s="17">
        <f t="shared" si="1"/>
        <v>2792773.95</v>
      </c>
      <c r="H13" s="23">
        <f t="shared" ref="H13" si="8">G13+G14</f>
        <v>3586895.12</v>
      </c>
      <c r="I13" s="10" t="s">
        <v>31</v>
      </c>
    </row>
    <row r="14" spans="1:10" ht="15.75" thickBot="1" x14ac:dyDescent="0.3">
      <c r="A14" s="22"/>
      <c r="B14" s="7" t="s">
        <v>19</v>
      </c>
      <c r="C14" s="16">
        <v>1305</v>
      </c>
      <c r="D14" s="8">
        <v>515.69659000000001</v>
      </c>
      <c r="E14" s="18">
        <v>672984.04</v>
      </c>
      <c r="F14" s="18">
        <f t="shared" si="3"/>
        <v>121137.13</v>
      </c>
      <c r="G14" s="18">
        <f t="shared" si="1"/>
        <v>794121.17</v>
      </c>
      <c r="H14" s="24"/>
      <c r="I14" s="10" t="s">
        <v>32</v>
      </c>
      <c r="J14" s="12"/>
    </row>
    <row r="15" spans="1:10" x14ac:dyDescent="0.25">
      <c r="A15" s="21" t="s">
        <v>6</v>
      </c>
      <c r="B15" s="6" t="s">
        <v>17</v>
      </c>
      <c r="C15" s="15">
        <v>616150</v>
      </c>
      <c r="D15" s="9">
        <v>3.9622000000000002</v>
      </c>
      <c r="E15" s="17">
        <v>2441307.87</v>
      </c>
      <c r="F15" s="17">
        <v>439435.41</v>
      </c>
      <c r="G15" s="17">
        <f t="shared" si="1"/>
        <v>2880743.28</v>
      </c>
      <c r="H15" s="23">
        <f t="shared" ref="H15" si="9">G15+G16</f>
        <v>3730186.2299999995</v>
      </c>
      <c r="I15" s="10" t="s">
        <v>33</v>
      </c>
    </row>
    <row r="16" spans="1:10" ht="15.75" thickBot="1" x14ac:dyDescent="0.3">
      <c r="A16" s="22"/>
      <c r="B16" s="7" t="s">
        <v>19</v>
      </c>
      <c r="C16" s="16">
        <v>1397</v>
      </c>
      <c r="D16" s="8">
        <v>515.29485999999997</v>
      </c>
      <c r="E16" s="18">
        <v>719866.91</v>
      </c>
      <c r="F16" s="18">
        <f t="shared" si="3"/>
        <v>129576.04</v>
      </c>
      <c r="G16" s="18">
        <f t="shared" si="1"/>
        <v>849442.95</v>
      </c>
      <c r="H16" s="24"/>
      <c r="I16" s="10" t="s">
        <v>34</v>
      </c>
    </row>
    <row r="17" spans="1:10" x14ac:dyDescent="0.25">
      <c r="A17" s="21" t="s">
        <v>7</v>
      </c>
      <c r="B17" s="6" t="s">
        <v>17</v>
      </c>
      <c r="C17" s="15">
        <v>639640</v>
      </c>
      <c r="D17" s="9">
        <v>4.1376499999999998</v>
      </c>
      <c r="E17" s="17">
        <v>2646605.65</v>
      </c>
      <c r="F17" s="17">
        <v>476389.00999999995</v>
      </c>
      <c r="G17" s="17">
        <f t="shared" si="1"/>
        <v>3122994.66</v>
      </c>
      <c r="H17" s="23">
        <f t="shared" ref="H17" si="10">G17+G18</f>
        <v>3909957.6500000004</v>
      </c>
      <c r="I17" s="10" t="s">
        <v>35</v>
      </c>
    </row>
    <row r="18" spans="1:10" ht="15.75" thickBot="1" x14ac:dyDescent="0.3">
      <c r="A18" s="22"/>
      <c r="B18" s="7" t="s">
        <v>19</v>
      </c>
      <c r="C18" s="16">
        <v>1322</v>
      </c>
      <c r="D18" s="8">
        <v>504.47638999999998</v>
      </c>
      <c r="E18" s="18">
        <f t="shared" si="5"/>
        <v>666917.79</v>
      </c>
      <c r="F18" s="18">
        <f t="shared" si="3"/>
        <v>120045.2</v>
      </c>
      <c r="G18" s="18">
        <f t="shared" si="1"/>
        <v>786962.99</v>
      </c>
      <c r="H18" s="24"/>
      <c r="I18" s="10" t="s">
        <v>36</v>
      </c>
    </row>
    <row r="19" spans="1:10" x14ac:dyDescent="0.25">
      <c r="A19" s="21" t="s">
        <v>8</v>
      </c>
      <c r="B19" s="6" t="s">
        <v>17</v>
      </c>
      <c r="C19" s="15">
        <v>645185</v>
      </c>
      <c r="D19" s="9">
        <v>3.94082</v>
      </c>
      <c r="E19" s="17">
        <v>2542555.33</v>
      </c>
      <c r="F19" s="17">
        <v>457659.97</v>
      </c>
      <c r="G19" s="17">
        <f t="shared" si="1"/>
        <v>3000215.3</v>
      </c>
      <c r="H19" s="23">
        <f t="shared" ref="H19" si="11">G19+G20</f>
        <v>3652807.6599999997</v>
      </c>
      <c r="I19" s="10" t="s">
        <v>37</v>
      </c>
      <c r="J19" s="14"/>
    </row>
    <row r="20" spans="1:10" ht="15.75" thickBot="1" x14ac:dyDescent="0.3">
      <c r="A20" s="22"/>
      <c r="B20" s="7" t="s">
        <v>19</v>
      </c>
      <c r="C20" s="16">
        <v>1149</v>
      </c>
      <c r="D20" s="8">
        <v>481.32670000000002</v>
      </c>
      <c r="E20" s="18">
        <v>553044.37</v>
      </c>
      <c r="F20" s="18">
        <f t="shared" si="3"/>
        <v>99547.99</v>
      </c>
      <c r="G20" s="18">
        <f t="shared" si="1"/>
        <v>652592.36</v>
      </c>
      <c r="H20" s="24"/>
      <c r="I20" s="10" t="s">
        <v>38</v>
      </c>
      <c r="J20" s="13"/>
    </row>
    <row r="21" spans="1:10" x14ac:dyDescent="0.25">
      <c r="A21" s="21" t="s">
        <v>9</v>
      </c>
      <c r="B21" s="6" t="s">
        <v>17</v>
      </c>
      <c r="C21" s="15">
        <v>841532</v>
      </c>
      <c r="D21" s="9">
        <v>3.9654600000000002</v>
      </c>
      <c r="E21" s="17">
        <v>3337061.83</v>
      </c>
      <c r="F21" s="17">
        <v>600671.12</v>
      </c>
      <c r="G21" s="17">
        <f t="shared" si="1"/>
        <v>3937732.95</v>
      </c>
      <c r="H21" s="23">
        <f t="shared" ref="H21" si="12">G21+G22</f>
        <v>5036485.12</v>
      </c>
      <c r="I21" s="10" t="s">
        <v>39</v>
      </c>
    </row>
    <row r="22" spans="1:10" ht="15.75" thickBot="1" x14ac:dyDescent="0.3">
      <c r="A22" s="22"/>
      <c r="B22" s="7" t="s">
        <v>19</v>
      </c>
      <c r="C22" s="16">
        <v>1603</v>
      </c>
      <c r="D22" s="8">
        <v>580.87705000000005</v>
      </c>
      <c r="E22" s="18">
        <f t="shared" si="5"/>
        <v>931145.91</v>
      </c>
      <c r="F22" s="18">
        <f t="shared" si="3"/>
        <v>167606.26</v>
      </c>
      <c r="G22" s="18">
        <f t="shared" si="1"/>
        <v>1098752.17</v>
      </c>
      <c r="H22" s="24"/>
      <c r="I22" s="10" t="s">
        <v>40</v>
      </c>
    </row>
    <row r="23" spans="1:10" x14ac:dyDescent="0.25">
      <c r="A23" s="21" t="s">
        <v>10</v>
      </c>
      <c r="B23" s="6" t="s">
        <v>17</v>
      </c>
      <c r="C23" s="15">
        <v>1044008</v>
      </c>
      <c r="D23" s="9">
        <v>4.02041</v>
      </c>
      <c r="E23" s="17">
        <v>4197342.53</v>
      </c>
      <c r="F23" s="17">
        <f t="shared" si="3"/>
        <v>755521.66</v>
      </c>
      <c r="G23" s="17">
        <f t="shared" si="1"/>
        <v>4952864.1900000004</v>
      </c>
      <c r="H23" s="23">
        <f t="shared" ref="H23" si="13">G23+G24</f>
        <v>6433100.8500000006</v>
      </c>
      <c r="I23" s="10" t="s">
        <v>41</v>
      </c>
    </row>
    <row r="24" spans="1:10" ht="15.75" thickBot="1" x14ac:dyDescent="0.3">
      <c r="A24" s="22"/>
      <c r="B24" s="7" t="s">
        <v>19</v>
      </c>
      <c r="C24" s="16">
        <v>2138</v>
      </c>
      <c r="D24" s="8">
        <v>586.73425999999995</v>
      </c>
      <c r="E24" s="18">
        <f t="shared" si="5"/>
        <v>1254437.8500000001</v>
      </c>
      <c r="F24" s="18">
        <f t="shared" si="3"/>
        <v>225798.81</v>
      </c>
      <c r="G24" s="18">
        <f t="shared" si="1"/>
        <v>1480236.66</v>
      </c>
      <c r="H24" s="24"/>
      <c r="I24" s="10" t="s">
        <v>42</v>
      </c>
    </row>
    <row r="25" spans="1:10" x14ac:dyDescent="0.25">
      <c r="A25" s="21" t="s">
        <v>11</v>
      </c>
      <c r="B25" s="6" t="s">
        <v>17</v>
      </c>
      <c r="C25" s="15">
        <v>1267560</v>
      </c>
      <c r="D25" s="9">
        <v>4.1322599999999996</v>
      </c>
      <c r="E25" s="17">
        <v>5237885.79</v>
      </c>
      <c r="F25" s="17">
        <f t="shared" si="3"/>
        <v>942819.44</v>
      </c>
      <c r="G25" s="17">
        <f t="shared" si="1"/>
        <v>6180705.2300000004</v>
      </c>
      <c r="H25" s="23">
        <f t="shared" ref="H25" si="14">G25+G26</f>
        <v>7707046.3000000007</v>
      </c>
      <c r="I25" s="10" t="s">
        <v>43</v>
      </c>
    </row>
    <row r="26" spans="1:10" ht="15.75" thickBot="1" x14ac:dyDescent="0.3">
      <c r="A26" s="22"/>
      <c r="B26" s="7" t="s">
        <v>19</v>
      </c>
      <c r="C26" s="16">
        <v>2623</v>
      </c>
      <c r="D26" s="8">
        <v>493.14121</v>
      </c>
      <c r="E26" s="18">
        <v>1293509.3799999999</v>
      </c>
      <c r="F26" s="18">
        <f t="shared" si="3"/>
        <v>232831.69</v>
      </c>
      <c r="G26" s="18">
        <f t="shared" si="1"/>
        <v>1526341.07</v>
      </c>
      <c r="H26" s="24"/>
      <c r="I26" s="10" t="s">
        <v>44</v>
      </c>
      <c r="J26" s="13"/>
    </row>
    <row r="28" spans="1:10" ht="15.75" x14ac:dyDescent="0.25">
      <c r="G28" s="19"/>
    </row>
  </sheetData>
  <mergeCells count="25">
    <mergeCell ref="A7:A8"/>
    <mergeCell ref="H7:H8"/>
    <mergeCell ref="A1:H1"/>
    <mergeCell ref="A3:A4"/>
    <mergeCell ref="H3:H4"/>
    <mergeCell ref="A5:A6"/>
    <mergeCell ref="H5:H6"/>
    <mergeCell ref="A9:A10"/>
    <mergeCell ref="H9:H10"/>
    <mergeCell ref="A11:A12"/>
    <mergeCell ref="H11:H12"/>
    <mergeCell ref="A13:A14"/>
    <mergeCell ref="H13:H14"/>
    <mergeCell ref="A15:A16"/>
    <mergeCell ref="H15:H16"/>
    <mergeCell ref="A17:A18"/>
    <mergeCell ref="H17:H18"/>
    <mergeCell ref="A19:A20"/>
    <mergeCell ref="H19:H20"/>
    <mergeCell ref="A21:A22"/>
    <mergeCell ref="H21:H22"/>
    <mergeCell ref="A23:A24"/>
    <mergeCell ref="H23:H24"/>
    <mergeCell ref="A25:A26"/>
    <mergeCell ref="H25:H26"/>
  </mergeCells>
  <printOptions horizontalCentered="1" verticalCentered="1"/>
  <pageMargins left="0.39370078740157483" right="0.39370078740157483" top="0.19685039370078741" bottom="0.19685039370078741" header="0.31496062992125984" footer="0.31496062992125984"/>
  <pageSetup paperSize="9" scale="10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2017-03-07T08:08:33Z</dcterms:modified>
</cp:coreProperties>
</file>